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2" sheetId="2" r:id="rId1"/>
    <sheet name="2023" sheetId="3" r:id="rId2"/>
  </sheets>
  <calcPr calcId="124519"/>
</workbook>
</file>

<file path=xl/calcChain.xml><?xml version="1.0" encoding="utf-8"?>
<calcChain xmlns="http://schemas.openxmlformats.org/spreadsheetml/2006/main">
  <c r="E9" i="2"/>
  <c r="D9"/>
  <c r="D17" i="3"/>
  <c r="D16" s="1"/>
  <c r="D11"/>
  <c r="D9"/>
  <c r="D7"/>
  <c r="D6" l="1"/>
  <c r="D22" s="1"/>
  <c r="C11"/>
  <c r="C9"/>
  <c r="C9" i="2"/>
  <c r="C17" i="3"/>
  <c r="C22" s="1"/>
  <c r="C7"/>
  <c r="C12" i="2"/>
  <c r="C7"/>
  <c r="C6" i="3" l="1"/>
  <c r="C6" i="2"/>
  <c r="C27" s="1"/>
</calcChain>
</file>

<file path=xl/sharedStrings.xml><?xml version="1.0" encoding="utf-8"?>
<sst xmlns="http://schemas.openxmlformats.org/spreadsheetml/2006/main" count="92" uniqueCount="62">
  <si>
    <t xml:space="preserve">рублей. </t>
  </si>
  <si>
    <t xml:space="preserve">Код </t>
  </si>
  <si>
    <t>Наименование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</si>
  <si>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</si>
  <si>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</si>
  <si>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</si>
  <si>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</si>
  <si>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</si>
  <si>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</si>
  <si>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</si>
  <si>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</si>
  <si>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</si>
  <si>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</si>
  <si>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</si>
  <si>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</si>
  <si>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</si>
  <si>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</si>
  <si>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</si>
  <si>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</si>
  <si>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</si>
  <si>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</si>
  <si>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2 02 01000 00 0000 151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</si>
  <si>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</si>
  <si>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</si>
  <si>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</si>
  <si>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 xml:space="preserve"> 2 02 03000 00 0000 151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</si>
  <si>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</si>
  <si>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</si>
  <si>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</si>
  <si>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</si>
  <si>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</si>
  <si>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Единый налог,взимаемый с налогоплатильщиков,выбравших в качестве объекта налогообложения доходы</t>
  </si>
  <si>
    <t xml:space="preserve">    1 05 01000 00 0000 110</t>
  </si>
  <si>
    <t xml:space="preserve">рублей </t>
  </si>
  <si>
    <t>Доходы бюджета муниципального образования сельского поселения "Деревня Манино"  на 2023 - 2024гг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</si>
  <si>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учреждений).</t>
  </si>
  <si>
    <t xml:space="preserve"> 1 11 05025 10 0000 120</t>
  </si>
  <si>
    <t>1 1100000 00 0000000</t>
  </si>
  <si>
    <t>Доходы от использования имущества, находящегося в государственной и муниципальной собственности</t>
  </si>
  <si>
    <t>Налог, взимаемый в связи с применением упрощенной системы налогообложения</t>
  </si>
  <si>
    <t xml:space="preserve"> 2 02 10000 00 0000 150</t>
  </si>
  <si>
    <t xml:space="preserve"> 2 02 30000 00 0000 150</t>
  </si>
  <si>
    <t>план на 2023год</t>
  </si>
  <si>
    <t>план на 2024 год</t>
  </si>
  <si>
    <t>2 02 40014 10 0401 150</t>
  </si>
  <si>
    <t>Межбюджетные трансферты в рамках МП "Обеспечение доступным и комфортным жильем и коммунальными услугами населения Людиновского района" (содержание в нормативном состоянии источников водоснабжения)</t>
  </si>
  <si>
    <t>2 02 40014 10 0403 150</t>
  </si>
  <si>
    <t>Межбюджетные трансферты в рамках МП "Комплексное развитие сельских территорий в Людиновском районе" (содержание мест захоронения)</t>
  </si>
  <si>
    <t>2 02 40014 10 0404 150</t>
  </si>
  <si>
    <t>Межбюджетные трансферты в рамках МП "Развитие дорожного хозяйства"</t>
  </si>
  <si>
    <t>2 02 49999 10 0406 150</t>
  </si>
  <si>
    <t>Межбюджетные трансферты на реализацию проетов развития общественной инфраструктуры муницыпальных образований Людиновского района, основанных на местных инициативах</t>
  </si>
  <si>
    <t>46000,0,</t>
  </si>
  <si>
    <t xml:space="preserve">Приложение № 4  к  Решению Сельской Думы сельского поселения "Деревня Манино"  от "29" декабря 2021г. № 45                                    </t>
  </si>
  <si>
    <t>Исполнено на 01.04.2022г.</t>
  </si>
  <si>
    <t>План на 2022 год</t>
  </si>
  <si>
    <t>% исполнения</t>
  </si>
  <si>
    <t>1 05 01000 00 0000 110</t>
  </si>
  <si>
    <t>Единый сельскохозяйственный налог</t>
  </si>
  <si>
    <t xml:space="preserve">1 05 03000 01 0000 110 </t>
  </si>
  <si>
    <t>Исполнение по доходам бюджета муниципального образования сельского поселения "Деревня Манино"  за первый квартал 2022г.</t>
  </si>
  <si>
    <t>Приложение № 1  к постановлению администрации сельского поселения "Деревня Манино"                                                       от "12" апреля 2022г  № 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</si>
</sst>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2" fillId="0" borderId="0"/>
    <xf numFmtId="164" fontId="3" fillId="0" borderId="5" applyBorder="0">
      <alignment wrapText="1"/>
    </xf>
    <xf numFmtId="164" fontId="4" fillId="0" borderId="1">
      <alignment wrapText="1"/>
    </xf>
  </cellStyleXfs>
  <cellXfs count="71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49" fontId="7" fillId="0" borderId="4" xfId="1" applyNumberFormat="1" applyFont="1" applyFill="1" applyBorder="1" applyAlignment="1">
      <alignment horizontal="left" wrapText="1"/>
    </xf>
    <xf numFmtId="164" fontId="7" fillId="0" borderId="3" xfId="0" applyNumberFormat="1" applyFont="1" applyBorder="1"/>
    <xf numFmtId="49" fontId="7" fillId="0" borderId="4" xfId="1" applyNumberFormat="1" applyFont="1" applyFill="1" applyBorder="1" applyAlignment="1">
      <alignment wrapText="1"/>
    </xf>
    <xf numFmtId="0" fontId="6" fillId="0" borderId="3" xfId="0" applyFont="1" applyBorder="1" applyAlignment="1">
      <alignment horizontal="center"/>
    </xf>
    <xf numFmtId="165" fontId="6" fillId="0" borderId="4" xfId="2" applyNumberFormat="1" applyFont="1" applyFill="1" applyBorder="1" applyAlignment="1">
      <alignment wrapText="1"/>
    </xf>
    <xf numFmtId="164" fontId="8" fillId="0" borderId="3" xfId="0" applyNumberFormat="1" applyFont="1" applyBorder="1"/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/>
    <xf numFmtId="164" fontId="8" fillId="0" borderId="6" xfId="0" applyNumberFormat="1" applyFont="1" applyFill="1" applyBorder="1"/>
    <xf numFmtId="165" fontId="7" fillId="0" borderId="4" xfId="3" applyNumberFormat="1" applyFont="1" applyFill="1" applyBorder="1" applyAlignment="1">
      <alignment wrapText="1"/>
    </xf>
    <xf numFmtId="0" fontId="8" fillId="0" borderId="3" xfId="0" applyFont="1" applyBorder="1" applyAlignment="1">
      <alignment horizontal="center"/>
    </xf>
    <xf numFmtId="165" fontId="8" fillId="0" borderId="4" xfId="3" applyNumberFormat="1" applyFont="1" applyFill="1" applyBorder="1" applyAlignment="1">
      <alignment wrapText="1"/>
    </xf>
    <xf numFmtId="165" fontId="6" fillId="0" borderId="4" xfId="3" applyNumberFormat="1" applyFont="1" applyFill="1" applyBorder="1" applyAlignment="1">
      <alignment wrapText="1"/>
    </xf>
    <xf numFmtId="164" fontId="8" fillId="0" borderId="4" xfId="2" applyFont="1" applyFill="1" applyBorder="1" applyAlignment="1">
      <alignment wrapText="1"/>
    </xf>
    <xf numFmtId="165" fontId="5" fillId="0" borderId="4" xfId="3" applyNumberFormat="1" applyFont="1" applyFill="1" applyBorder="1" applyAlignment="1">
      <alignment wrapText="1"/>
    </xf>
    <xf numFmtId="49" fontId="8" fillId="0" borderId="4" xfId="1" applyNumberFormat="1" applyFont="1" applyFill="1" applyBorder="1" applyAlignment="1">
      <alignment wrapText="1"/>
    </xf>
    <xf numFmtId="0" fontId="9" fillId="0" borderId="0" xfId="0" applyFont="1"/>
    <xf numFmtId="0" fontId="10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right" wrapText="1"/>
    </xf>
    <xf numFmtId="0" fontId="11" fillId="0" borderId="0" xfId="0" applyFont="1"/>
    <xf numFmtId="0" fontId="8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3" xfId="0" applyFont="1" applyBorder="1"/>
    <xf numFmtId="0" fontId="12" fillId="0" borderId="3" xfId="0" applyFont="1" applyBorder="1" applyAlignment="1">
      <alignment vertical="top" wrapText="1"/>
    </xf>
    <xf numFmtId="0" fontId="0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4" fontId="7" fillId="0" borderId="3" xfId="0" applyNumberFormat="1" applyFont="1" applyBorder="1" applyAlignment="1">
      <alignment horizontal="center"/>
    </xf>
    <xf numFmtId="4" fontId="13" fillId="0" borderId="3" xfId="0" applyNumberFormat="1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12" fillId="0" borderId="3" xfId="0" applyNumberFormat="1" applyFont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15" fillId="0" borderId="3" xfId="0" applyNumberFormat="1" applyFont="1" applyBorder="1" applyAlignment="1">
      <alignment horizontal="center"/>
    </xf>
    <xf numFmtId="164" fontId="15" fillId="0" borderId="3" xfId="0" applyNumberFormat="1" applyFont="1" applyBorder="1" applyAlignment="1">
      <alignment horizontal="center"/>
    </xf>
    <xf numFmtId="4" fontId="14" fillId="0" borderId="3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0" fontId="7" fillId="0" borderId="3" xfId="0" applyFont="1" applyBorder="1" applyAlignment="1"/>
    <xf numFmtId="0" fontId="6" fillId="0" borderId="3" xfId="0" applyFont="1" applyBorder="1" applyAlignment="1"/>
    <xf numFmtId="0" fontId="8" fillId="0" borderId="1" xfId="0" applyFont="1" applyBorder="1" applyAlignment="1"/>
    <xf numFmtId="0" fontId="8" fillId="0" borderId="3" xfId="0" applyFont="1" applyBorder="1" applyAlignment="1"/>
    <xf numFmtId="0" fontId="5" fillId="0" borderId="3" xfId="0" applyFont="1" applyBorder="1" applyAlignment="1"/>
    <xf numFmtId="0" fontId="9" fillId="0" borderId="0" xfId="0" applyFont="1" applyAlignment="1"/>
    <xf numFmtId="0" fontId="0" fillId="0" borderId="0" xfId="0" applyFont="1" applyAlignment="1">
      <alignment horizontal="center"/>
    </xf>
    <xf numFmtId="0" fontId="16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123825</xdr:rowOff>
    </xdr:from>
    <xdr:to>
      <xdr:col>15</xdr:col>
      <xdr:colOff>1015090</xdr:colOff>
      <xdr:row>1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9</xdr:col>
      <xdr:colOff>1016687</xdr:colOff>
      <xdr:row>1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6</xdr:col>
      <xdr:colOff>1016453</xdr:colOff>
      <xdr:row>1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1016453</xdr:colOff>
      <xdr:row>1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15</xdr:col>
      <xdr:colOff>1015090</xdr:colOff>
      <xdr:row>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9</xdr:col>
      <xdr:colOff>1016687</xdr:colOff>
      <xdr:row>1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6</xdr:col>
      <xdr:colOff>1016453</xdr:colOff>
      <xdr:row>1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1016453</xdr:colOff>
      <xdr:row>1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1958065</xdr:colOff>
      <xdr:row>1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1959662</xdr:colOff>
      <xdr:row>1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1959428</xdr:colOff>
      <xdr:row>1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625928</xdr:colOff>
      <xdr:row>1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15</xdr:col>
      <xdr:colOff>395965</xdr:colOff>
      <xdr:row>1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9</xdr:col>
      <xdr:colOff>921437</xdr:colOff>
      <xdr:row>1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6</xdr:col>
      <xdr:colOff>1016453</xdr:colOff>
      <xdr:row>1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930728</xdr:colOff>
      <xdr:row>1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123825</xdr:rowOff>
    </xdr:from>
    <xdr:to>
      <xdr:col>14</xdr:col>
      <xdr:colOff>1805665</xdr:colOff>
      <xdr:row>1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1807262</xdr:colOff>
      <xdr:row>1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1807028</xdr:colOff>
      <xdr:row>1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1807028</xdr:colOff>
      <xdr:row>1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1805665</xdr:colOff>
      <xdr:row>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1807262</xdr:colOff>
      <xdr:row>1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1807028</xdr:colOff>
      <xdr:row>1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1807028</xdr:colOff>
      <xdr:row>1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1805665</xdr:colOff>
      <xdr:row>1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1807262</xdr:colOff>
      <xdr:row>1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1807028</xdr:colOff>
      <xdr:row>1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1807028</xdr:colOff>
      <xdr:row>1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1805665</xdr:colOff>
      <xdr:row>1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1807262</xdr:colOff>
      <xdr:row>1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1807028</xdr:colOff>
      <xdr:row>1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1807028</xdr:colOff>
      <xdr:row>1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1805665</xdr:colOff>
      <xdr:row>1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1807262</xdr:colOff>
      <xdr:row>1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1807028</xdr:colOff>
      <xdr:row>1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1807028</xdr:colOff>
      <xdr:row>1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1805665</xdr:colOff>
      <xdr:row>1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1807262</xdr:colOff>
      <xdr:row>1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1807028</xdr:colOff>
      <xdr:row>1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1807028</xdr:colOff>
      <xdr:row>1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2748640</xdr:colOff>
      <xdr:row>1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2750237</xdr:colOff>
      <xdr:row>1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2750003</xdr:colOff>
      <xdr:row>1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711653</xdr:colOff>
      <xdr:row>1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1186540</xdr:colOff>
      <xdr:row>1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1712012</xdr:colOff>
      <xdr:row>1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1807028</xdr:colOff>
      <xdr:row>1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1721303</xdr:colOff>
      <xdr:row>1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topLeftCell="A19" workbookViewId="0">
      <selection activeCell="C1" sqref="C1:E1"/>
    </sheetView>
  </sheetViews>
  <sheetFormatPr defaultColWidth="45.7109375" defaultRowHeight="135" customHeight="1"/>
  <cols>
    <col min="1" max="1" width="21.7109375" style="2" customWidth="1"/>
    <col min="2" max="2" width="25.140625" style="2" customWidth="1"/>
    <col min="3" max="3" width="13.85546875" style="2" customWidth="1"/>
    <col min="4" max="4" width="12" style="2" customWidth="1"/>
    <col min="5" max="5" width="13.7109375" style="2" customWidth="1"/>
    <col min="6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6" ht="127.5" customHeight="1">
      <c r="A1" s="31"/>
      <c r="B1" s="60" t="s">
        <v>61</v>
      </c>
      <c r="C1" s="68"/>
      <c r="D1" s="69"/>
      <c r="E1" s="69"/>
    </row>
    <row r="2" spans="1:6" s="1" customFormat="1" ht="21.75" customHeight="1">
      <c r="A2" s="61" t="s">
        <v>60</v>
      </c>
      <c r="B2" s="61"/>
      <c r="C2" s="61"/>
    </row>
    <row r="3" spans="1:6" ht="15.75" customHeight="1">
      <c r="A3" s="5"/>
      <c r="B3" s="6"/>
      <c r="C3" s="7" t="s">
        <v>0</v>
      </c>
    </row>
    <row r="4" spans="1:6" s="3" customFormat="1" ht="46.5" customHeight="1">
      <c r="A4" s="62" t="s">
        <v>1</v>
      </c>
      <c r="B4" s="64" t="s">
        <v>2</v>
      </c>
      <c r="C4" s="66" t="s">
        <v>55</v>
      </c>
      <c r="D4" s="35" t="s">
        <v>54</v>
      </c>
      <c r="E4" s="36" t="s">
        <v>56</v>
      </c>
    </row>
    <row r="5" spans="1:6" s="3" customFormat="1" ht="135" hidden="1" customHeight="1">
      <c r="A5" s="63"/>
      <c r="B5" s="65"/>
      <c r="C5" s="67"/>
      <c r="D5" s="34"/>
      <c r="E5" s="34"/>
    </row>
    <row r="6" spans="1:6" ht="44.25" customHeight="1">
      <c r="A6" s="53" t="s">
        <v>3</v>
      </c>
      <c r="B6" s="9" t="s">
        <v>4</v>
      </c>
      <c r="C6" s="38">
        <f>C7+C9+C12+C16</f>
        <v>433000</v>
      </c>
      <c r="D6" s="39">
        <v>23426.22</v>
      </c>
      <c r="E6" s="40">
        <v>5.4</v>
      </c>
      <c r="F6" s="59"/>
    </row>
    <row r="7" spans="1:6" ht="17.25" customHeight="1">
      <c r="A7" s="53" t="s">
        <v>5</v>
      </c>
      <c r="B7" s="11" t="s">
        <v>6</v>
      </c>
      <c r="C7" s="38">
        <f>C8</f>
        <v>30000</v>
      </c>
      <c r="D7" s="39">
        <v>6611.95</v>
      </c>
      <c r="E7" s="40">
        <v>22</v>
      </c>
    </row>
    <row r="8" spans="1:6" ht="15.75" customHeight="1">
      <c r="A8" s="54" t="s">
        <v>7</v>
      </c>
      <c r="B8" s="13" t="s">
        <v>8</v>
      </c>
      <c r="C8" s="41">
        <v>30000</v>
      </c>
      <c r="D8" s="42">
        <v>6611.95</v>
      </c>
      <c r="E8" s="43">
        <v>22</v>
      </c>
    </row>
    <row r="9" spans="1:6" ht="16.5" customHeight="1">
      <c r="A9" s="53" t="s">
        <v>9</v>
      </c>
      <c r="B9" s="11" t="s">
        <v>10</v>
      </c>
      <c r="C9" s="38">
        <f>C10</f>
        <v>40000</v>
      </c>
      <c r="D9" s="39">
        <f>24.74</f>
        <v>24.74</v>
      </c>
      <c r="E9" s="40">
        <f>0.1</f>
        <v>0.1</v>
      </c>
    </row>
    <row r="10" spans="1:6" ht="39.75" customHeight="1">
      <c r="A10" s="55" t="s">
        <v>57</v>
      </c>
      <c r="B10" s="29" t="s">
        <v>39</v>
      </c>
      <c r="C10" s="44">
        <v>40000</v>
      </c>
      <c r="D10" s="45">
        <v>-41.09</v>
      </c>
      <c r="E10" s="46">
        <v>-0.1</v>
      </c>
    </row>
    <row r="11" spans="1:6" ht="36" customHeight="1">
      <c r="A11" s="56" t="s">
        <v>59</v>
      </c>
      <c r="B11" s="37" t="s">
        <v>58</v>
      </c>
      <c r="C11" s="47">
        <v>0</v>
      </c>
      <c r="D11" s="42">
        <v>16.95</v>
      </c>
      <c r="E11" s="43"/>
    </row>
    <row r="12" spans="1:6" ht="21" customHeight="1">
      <c r="A12" s="53" t="s">
        <v>11</v>
      </c>
      <c r="B12" s="18" t="s">
        <v>12</v>
      </c>
      <c r="C12" s="38">
        <f>C13+C14</f>
        <v>143000</v>
      </c>
      <c r="D12" s="39">
        <v>16839.009999999998</v>
      </c>
      <c r="E12" s="40">
        <v>11.8</v>
      </c>
    </row>
    <row r="13" spans="1:6" ht="24" customHeight="1">
      <c r="A13" s="56" t="s">
        <v>13</v>
      </c>
      <c r="B13" s="20" t="s">
        <v>14</v>
      </c>
      <c r="C13" s="41">
        <v>23000</v>
      </c>
      <c r="D13" s="42">
        <v>1881.16</v>
      </c>
      <c r="E13" s="43">
        <v>8.1999999999999993</v>
      </c>
    </row>
    <row r="14" spans="1:6" ht="17.25" customHeight="1">
      <c r="A14" s="54" t="s">
        <v>15</v>
      </c>
      <c r="B14" s="21" t="s">
        <v>16</v>
      </c>
      <c r="C14" s="41">
        <v>120000</v>
      </c>
      <c r="D14" s="42">
        <v>14957.85</v>
      </c>
      <c r="E14" s="43">
        <v>12.5</v>
      </c>
    </row>
    <row r="15" spans="1:6" ht="39" customHeight="1">
      <c r="A15" s="57" t="s">
        <v>37</v>
      </c>
      <c r="B15" s="23" t="s">
        <v>38</v>
      </c>
      <c r="C15" s="48">
        <v>220000</v>
      </c>
      <c r="D15" s="39">
        <v>0</v>
      </c>
      <c r="E15" s="40">
        <v>0</v>
      </c>
    </row>
    <row r="16" spans="1:6" ht="106.5" customHeight="1">
      <c r="A16" s="54" t="s">
        <v>36</v>
      </c>
      <c r="B16" s="22" t="s">
        <v>35</v>
      </c>
      <c r="C16" s="41">
        <v>220000</v>
      </c>
      <c r="D16" s="42">
        <v>0</v>
      </c>
      <c r="E16" s="43">
        <v>0</v>
      </c>
    </row>
    <row r="17" spans="1:5" ht="29.25" customHeight="1">
      <c r="A17" s="57" t="s">
        <v>17</v>
      </c>
      <c r="B17" s="23" t="s">
        <v>18</v>
      </c>
      <c r="C17" s="38">
        <v>9122149.4499999993</v>
      </c>
      <c r="D17" s="39">
        <v>2072237.97</v>
      </c>
      <c r="E17" s="40">
        <v>22.7</v>
      </c>
    </row>
    <row r="18" spans="1:5" ht="37.5" customHeight="1">
      <c r="A18" s="56" t="s">
        <v>19</v>
      </c>
      <c r="B18" s="24" t="s">
        <v>20</v>
      </c>
      <c r="C18" s="41">
        <v>9122149.4499999993</v>
      </c>
      <c r="D18" s="42">
        <v>2072237.97</v>
      </c>
      <c r="E18" s="43">
        <v>22.7</v>
      </c>
    </row>
    <row r="19" spans="1:5" ht="36" customHeight="1">
      <c r="A19" s="56" t="s">
        <v>40</v>
      </c>
      <c r="B19" s="24" t="s">
        <v>22</v>
      </c>
      <c r="C19" s="41">
        <v>7408795</v>
      </c>
      <c r="D19" s="42">
        <v>1849395</v>
      </c>
      <c r="E19" s="43">
        <v>25</v>
      </c>
    </row>
    <row r="20" spans="1:5" ht="28.5" hidden="1" customHeight="1">
      <c r="A20" s="58"/>
      <c r="B20" s="30"/>
      <c r="C20" s="41"/>
      <c r="D20" s="42"/>
      <c r="E20" s="43"/>
    </row>
    <row r="21" spans="1:5" s="4" customFormat="1" ht="34.5" customHeight="1">
      <c r="A21" s="56" t="s">
        <v>41</v>
      </c>
      <c r="B21" s="24" t="s">
        <v>26</v>
      </c>
      <c r="C21" s="41">
        <v>94200</v>
      </c>
      <c r="D21" s="49">
        <v>10415.75</v>
      </c>
      <c r="E21" s="50">
        <v>11.1</v>
      </c>
    </row>
    <row r="22" spans="1:5" s="4" customFormat="1" ht="58.5" hidden="1" customHeight="1">
      <c r="A22" s="56" t="s">
        <v>29</v>
      </c>
      <c r="B22" s="26" t="s">
        <v>30</v>
      </c>
      <c r="C22" s="38">
        <v>0</v>
      </c>
      <c r="D22" s="51"/>
      <c r="E22" s="52"/>
    </row>
    <row r="23" spans="1:5" s="4" customFormat="1" ht="75" customHeight="1">
      <c r="A23" s="56" t="s">
        <v>44</v>
      </c>
      <c r="B23" s="33" t="s">
        <v>45</v>
      </c>
      <c r="C23" s="41">
        <v>270000</v>
      </c>
      <c r="D23" s="49">
        <v>0</v>
      </c>
      <c r="E23" s="50">
        <v>0</v>
      </c>
    </row>
    <row r="24" spans="1:5" s="4" customFormat="1" ht="58.5" customHeight="1">
      <c r="A24" s="56" t="s">
        <v>46</v>
      </c>
      <c r="B24" s="33" t="s">
        <v>47</v>
      </c>
      <c r="C24" s="41" t="s">
        <v>52</v>
      </c>
      <c r="D24" s="49">
        <v>0</v>
      </c>
      <c r="E24" s="50">
        <v>0</v>
      </c>
    </row>
    <row r="25" spans="1:5" s="4" customFormat="1" ht="37.5" customHeight="1">
      <c r="A25" s="56" t="s">
        <v>48</v>
      </c>
      <c r="B25" s="33" t="s">
        <v>49</v>
      </c>
      <c r="C25" s="41">
        <v>1153154.45</v>
      </c>
      <c r="D25" s="49">
        <v>212427.22</v>
      </c>
      <c r="E25" s="50">
        <v>18.399999999999999</v>
      </c>
    </row>
    <row r="26" spans="1:5" s="4" customFormat="1" ht="58.5" customHeight="1">
      <c r="A26" s="56" t="s">
        <v>50</v>
      </c>
      <c r="B26" s="33" t="s">
        <v>51</v>
      </c>
      <c r="C26" s="41">
        <v>150000</v>
      </c>
      <c r="D26" s="49">
        <v>0</v>
      </c>
      <c r="E26" s="50">
        <v>0</v>
      </c>
    </row>
    <row r="27" spans="1:5" ht="27.75" customHeight="1">
      <c r="A27" s="54"/>
      <c r="B27" s="27" t="s">
        <v>27</v>
      </c>
      <c r="C27" s="38">
        <f>C17+C6</f>
        <v>9555149.4499999993</v>
      </c>
      <c r="D27" s="39">
        <v>2095664.19</v>
      </c>
      <c r="E27" s="40">
        <v>21.9</v>
      </c>
    </row>
    <row r="31" spans="1:5" ht="135" customHeight="1">
      <c r="B31" s="2" t="s">
        <v>28</v>
      </c>
    </row>
  </sheetData>
  <mergeCells count="5">
    <mergeCell ref="A2:C2"/>
    <mergeCell ref="A4:A5"/>
    <mergeCell ref="B4:B5"/>
    <mergeCell ref="C4:C5"/>
    <mergeCell ref="C1:E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workbookViewId="0">
      <selection activeCell="E1" sqref="E1"/>
    </sheetView>
  </sheetViews>
  <sheetFormatPr defaultColWidth="45.7109375" defaultRowHeight="55.5" customHeight="1"/>
  <cols>
    <col min="1" max="1" width="19.42578125" style="2" customWidth="1"/>
    <col min="2" max="2" width="37.42578125" style="2" customWidth="1"/>
    <col min="3" max="3" width="12.5703125" style="2" customWidth="1"/>
    <col min="4" max="4" width="15.140625" style="2" customWidth="1"/>
    <col min="5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4" ht="51" customHeight="1">
      <c r="C1" s="70" t="s">
        <v>53</v>
      </c>
      <c r="D1" s="70"/>
    </row>
    <row r="2" spans="1:4" s="1" customFormat="1" ht="24" customHeight="1">
      <c r="A2" s="61" t="s">
        <v>34</v>
      </c>
      <c r="B2" s="61"/>
      <c r="C2" s="61"/>
      <c r="D2" s="61"/>
    </row>
    <row r="3" spans="1:4" ht="17.25" customHeight="1">
      <c r="A3" s="5"/>
      <c r="B3" s="6"/>
      <c r="C3" s="7"/>
      <c r="D3" s="7" t="s">
        <v>33</v>
      </c>
    </row>
    <row r="4" spans="1:4" s="3" customFormat="1" ht="39" customHeight="1">
      <c r="A4" s="62" t="s">
        <v>1</v>
      </c>
      <c r="B4" s="64" t="s">
        <v>2</v>
      </c>
      <c r="C4" s="66" t="s">
        <v>42</v>
      </c>
      <c r="D4" s="66" t="s">
        <v>43</v>
      </c>
    </row>
    <row r="5" spans="1:4" s="3" customFormat="1" ht="3" hidden="1" customHeight="1">
      <c r="A5" s="63"/>
      <c r="B5" s="65"/>
      <c r="C5" s="67"/>
      <c r="D5" s="67"/>
    </row>
    <row r="6" spans="1:4" ht="16.5" customHeight="1">
      <c r="A6" s="8" t="s">
        <v>3</v>
      </c>
      <c r="B6" s="9" t="s">
        <v>4</v>
      </c>
      <c r="C6" s="10">
        <f>C7+C9+C11+C15</f>
        <v>433000</v>
      </c>
      <c r="D6" s="10">
        <f>D7+D9+D11+D15</f>
        <v>433000</v>
      </c>
    </row>
    <row r="7" spans="1:4" ht="17.25" customHeight="1">
      <c r="A7" s="8" t="s">
        <v>5</v>
      </c>
      <c r="B7" s="11" t="s">
        <v>6</v>
      </c>
      <c r="C7" s="10">
        <f>C8</f>
        <v>30000</v>
      </c>
      <c r="D7" s="10">
        <f>D8</f>
        <v>30000</v>
      </c>
    </row>
    <row r="8" spans="1:4" ht="15" customHeight="1">
      <c r="A8" s="12" t="s">
        <v>7</v>
      </c>
      <c r="B8" s="13" t="s">
        <v>8</v>
      </c>
      <c r="C8" s="14">
        <v>30000</v>
      </c>
      <c r="D8" s="14">
        <v>30000</v>
      </c>
    </row>
    <row r="9" spans="1:4" ht="14.25" customHeight="1">
      <c r="A9" s="8" t="s">
        <v>9</v>
      </c>
      <c r="B9" s="11" t="s">
        <v>10</v>
      </c>
      <c r="C9" s="10">
        <f>C10</f>
        <v>40000</v>
      </c>
      <c r="D9" s="10">
        <f>D10</f>
        <v>40000</v>
      </c>
    </row>
    <row r="10" spans="1:4" ht="39" customHeight="1">
      <c r="A10" s="32" t="s">
        <v>32</v>
      </c>
      <c r="B10" s="29" t="s">
        <v>31</v>
      </c>
      <c r="C10" s="17">
        <v>40000</v>
      </c>
      <c r="D10" s="17">
        <v>40000</v>
      </c>
    </row>
    <row r="11" spans="1:4" ht="24" customHeight="1">
      <c r="A11" s="8" t="s">
        <v>11</v>
      </c>
      <c r="B11" s="18" t="s">
        <v>12</v>
      </c>
      <c r="C11" s="10">
        <f>C12+C13</f>
        <v>143000</v>
      </c>
      <c r="D11" s="10">
        <f>D12+D13</f>
        <v>143000</v>
      </c>
    </row>
    <row r="12" spans="1:4" ht="17.25" customHeight="1">
      <c r="A12" s="19" t="s">
        <v>13</v>
      </c>
      <c r="B12" s="20" t="s">
        <v>14</v>
      </c>
      <c r="C12" s="14">
        <v>23000</v>
      </c>
      <c r="D12" s="14">
        <v>23000</v>
      </c>
    </row>
    <row r="13" spans="1:4" ht="20.25" customHeight="1">
      <c r="A13" s="12" t="s">
        <v>15</v>
      </c>
      <c r="B13" s="21" t="s">
        <v>16</v>
      </c>
      <c r="C13" s="14">
        <v>120000</v>
      </c>
      <c r="D13" s="14">
        <v>120000</v>
      </c>
    </row>
    <row r="14" spans="1:4" ht="42.75" customHeight="1">
      <c r="A14" s="15" t="s">
        <v>37</v>
      </c>
      <c r="B14" s="23" t="s">
        <v>38</v>
      </c>
      <c r="C14" s="16">
        <v>220000</v>
      </c>
      <c r="D14" s="16">
        <v>220000</v>
      </c>
    </row>
    <row r="15" spans="1:4" ht="76.5" customHeight="1">
      <c r="A15" s="12" t="s">
        <v>36</v>
      </c>
      <c r="B15" s="22" t="s">
        <v>35</v>
      </c>
      <c r="C15" s="14">
        <v>220000</v>
      </c>
      <c r="D15" s="14">
        <v>220000</v>
      </c>
    </row>
    <row r="16" spans="1:4" ht="27" customHeight="1">
      <c r="A16" s="15" t="s">
        <v>17</v>
      </c>
      <c r="B16" s="23" t="s">
        <v>18</v>
      </c>
      <c r="C16" s="10">
        <v>7656295</v>
      </c>
      <c r="D16" s="10">
        <f>D17</f>
        <v>7659795</v>
      </c>
    </row>
    <row r="17" spans="1:4" ht="28.5" customHeight="1">
      <c r="A17" s="19" t="s">
        <v>19</v>
      </c>
      <c r="B17" s="24" t="s">
        <v>20</v>
      </c>
      <c r="C17" s="14">
        <f>C18+C19+C20+C21</f>
        <v>7656295</v>
      </c>
      <c r="D17" s="14">
        <f>D18+D19+D20+D21</f>
        <v>7659795</v>
      </c>
    </row>
    <row r="18" spans="1:4" ht="27" customHeight="1">
      <c r="A18" s="19" t="s">
        <v>21</v>
      </c>
      <c r="B18" s="24" t="s">
        <v>22</v>
      </c>
      <c r="C18" s="14">
        <v>7408795</v>
      </c>
      <c r="D18" s="14">
        <v>7408795</v>
      </c>
    </row>
    <row r="19" spans="1:4" ht="33" hidden="1" customHeight="1">
      <c r="A19" s="25" t="s">
        <v>23</v>
      </c>
      <c r="B19" s="24" t="s">
        <v>24</v>
      </c>
      <c r="C19" s="14">
        <v>0</v>
      </c>
      <c r="D19" s="14">
        <v>0</v>
      </c>
    </row>
    <row r="20" spans="1:4" s="4" customFormat="1" ht="38.25" customHeight="1">
      <c r="A20" s="19" t="s">
        <v>25</v>
      </c>
      <c r="B20" s="24" t="s">
        <v>26</v>
      </c>
      <c r="C20" s="14">
        <v>97500</v>
      </c>
      <c r="D20" s="14">
        <v>101000</v>
      </c>
    </row>
    <row r="21" spans="1:4" s="4" customFormat="1" ht="54" customHeight="1">
      <c r="A21" s="19" t="s">
        <v>50</v>
      </c>
      <c r="B21" s="33" t="s">
        <v>51</v>
      </c>
      <c r="C21" s="14">
        <v>150000</v>
      </c>
      <c r="D21" s="14">
        <v>150000</v>
      </c>
    </row>
    <row r="22" spans="1:4" ht="23.25" customHeight="1">
      <c r="A22" s="12"/>
      <c r="B22" s="27" t="s">
        <v>27</v>
      </c>
      <c r="C22" s="10">
        <f>C16+C6</f>
        <v>8089295</v>
      </c>
      <c r="D22" s="16">
        <f>D16+D6</f>
        <v>8092795</v>
      </c>
    </row>
    <row r="23" spans="1:4" ht="55.5" customHeight="1">
      <c r="A23" s="28"/>
      <c r="B23" s="28"/>
      <c r="C23" s="28"/>
    </row>
    <row r="26" spans="1:4" ht="55.5" customHeight="1">
      <c r="B26" s="2" t="s">
        <v>28</v>
      </c>
    </row>
  </sheetData>
  <mergeCells count="6">
    <mergeCell ref="C1:D1"/>
    <mergeCell ref="A4:A5"/>
    <mergeCell ref="B4:B5"/>
    <mergeCell ref="C4:C5"/>
    <mergeCell ref="D4:D5"/>
    <mergeCell ref="A2:D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2022-04-13T09:03:35Z</dcterms:modified>
</cp:coreProperties>
</file>